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chermavigevano-my.sharepoint.com/personal/info_schermavigevano_onmicrosoft_com/Documents/ZxCOMUNE VIGEVANO xZ/x_PROGETTI COM VIG/Bando Cultura/Manifestazione interesse Linea D/"/>
    </mc:Choice>
  </mc:AlternateContent>
  <xr:revisionPtr revIDLastSave="142" documentId="8_{448AE33D-FAD3-42FE-8B4D-F0E3D3C3B76A}" xr6:coauthVersionLast="47" xr6:coauthVersionMax="47" xr10:uidLastSave="{8832C00D-CFB1-403B-A84F-B485842AD510}"/>
  <bookViews>
    <workbookView xWindow="-98" yWindow="-98" windowWidth="22695" windowHeight="14476" xr2:uid="{6918E82C-E12E-40D9-B65C-BB326C0E7BE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" i="1" l="1"/>
  <c r="B39" i="1" l="1"/>
  <c r="B32" i="1"/>
  <c r="B26" i="1"/>
  <c r="B17" i="1"/>
  <c r="B6" i="1"/>
  <c r="B45" i="1" l="1"/>
  <c r="B46" i="1"/>
  <c r="C45" i="1" l="1"/>
  <c r="C48" i="1"/>
  <c r="B49" i="1"/>
  <c r="C49" i="1" s="1"/>
  <c r="D49" i="1" s="1"/>
  <c r="C46" i="1"/>
  <c r="D46" i="1" s="1"/>
</calcChain>
</file>

<file path=xl/sharedStrings.xml><?xml version="1.0" encoding="utf-8"?>
<sst xmlns="http://schemas.openxmlformats.org/spreadsheetml/2006/main" count="34" uniqueCount="33">
  <si>
    <t>SOGGETTO PROPONENTE:</t>
  </si>
  <si>
    <t>BUDGET DI PROGETTO
Titolo ….</t>
  </si>
  <si>
    <t>Voci di spesa</t>
  </si>
  <si>
    <t>Totale</t>
  </si>
  <si>
    <t>REALIZZAZIONE DEL PROGETTO</t>
  </si>
  <si>
    <t>Incarichi a professionisti</t>
  </si>
  <si>
    <t>Servizi esterni (indicare il tipo di servizio richiesto)</t>
  </si>
  <si>
    <t>Altri costi (specificare)</t>
  </si>
  <si>
    <t>COSTI DI PROMOZIONE E COMUNICAZIONE</t>
  </si>
  <si>
    <t>Realizzazione materiali promozionali</t>
  </si>
  <si>
    <t>Campagne di comunicazione</t>
  </si>
  <si>
    <t>Altro</t>
  </si>
  <si>
    <t>COSTI DI OSPITALITA'</t>
  </si>
  <si>
    <t>Ospitalità</t>
  </si>
  <si>
    <t>Viaggi e trasferte</t>
  </si>
  <si>
    <t>COSTI DI PERSONALE</t>
  </si>
  <si>
    <t>Personale dipendente e assimilato a tempo indeterminato</t>
  </si>
  <si>
    <t>Personale a tempo determinato o con contratto a progetto</t>
  </si>
  <si>
    <t>Rimborso spese volontari</t>
  </si>
  <si>
    <t>COSTI DI FUNZIONAMENTO DELLA STRUTTURA</t>
  </si>
  <si>
    <t>Totale costi di personale + costi di funzionamento della struttura*</t>
  </si>
  <si>
    <t>Quota a carico del soggetto proponente/cofinanziamento (min 30% del costo totale del progetto-non includere il contributo richiesto a Regione Lombardia)</t>
  </si>
  <si>
    <t>NOTE di compilazione</t>
  </si>
  <si>
    <t xml:space="preserve">Il Budget deve coprire tutti i costi del progetto (non solo quelli per cui viene richiesto il finanziamento a Regione Lombardia) e per tutta la durata del progetto. </t>
  </si>
  <si>
    <t>Il costo del personale dipendente e assimilato (a tempo indeterminato, determinato o con contratto a progetto) deve essere calcolato tenendo conto del costo orario/giornaliero del dipendente, moltiplicato per il numero di ore/giornate lavorative dedicate allo svolgimento di attività all’interno del progetto (solo se direttamente riferite alle attività previste e debitamente attestate). Le spese relative al personale e al funzionamento della struttura non possono superare (complessivamente) il 30% del costo complessivo del progetto.</t>
  </si>
  <si>
    <t>*Le spese per il costo del personale e per il funzionamento della struttura non possono superare complessivamente il 30% del costo complessivo del progetto. Nella tabella viene calcolata automaticamente la percentuale rispetto al costo di progetto.</t>
  </si>
  <si>
    <t>Non sono ammesse spese per acquisto di beni durevoli (quali libri ed altri documenti, attrezzature, arredi, ecc.). Sono in ogni caso escluse spese di ordinaria e straordinaria manutenzione, ristrutturazione edilizia, restauro di beni mobili e immobili, acquisto, sviluppo e manutenzione software e hardware.</t>
  </si>
  <si>
    <t>Le spese di funzionamento della struttura sono considerate ammissibili a condizione che siano basate sui costi effettivi e documentati relativi alla realizzazione del progetto co-finanziato. Si tratta di utenze pro quota e di beni acquistati pro rata (es. cancelleria) delle spese sostenute nell’esercizio in corso. Le spese relative al funzionamento della struttura e le spese relative al personale non possono superare (complessivamente) il 30% del costo complessivo del progetto.</t>
  </si>
  <si>
    <r>
      <rPr>
        <b/>
        <sz val="10"/>
        <color rgb="FF000000"/>
        <rFont val="Arial"/>
        <family val="2"/>
      </rPr>
      <t xml:space="preserve">Totale costi di progetto </t>
    </r>
    <r>
      <rPr>
        <b/>
        <sz val="10"/>
        <color rgb="FFFF0000"/>
        <rFont val="Arial"/>
        <family val="2"/>
      </rPr>
      <t>(minimo € 15.000)</t>
    </r>
  </si>
  <si>
    <r>
      <t xml:space="preserve">Contributo richiesto (max 70% del costo totale del progetto) </t>
    </r>
    <r>
      <rPr>
        <b/>
        <sz val="10"/>
        <color rgb="FFFF0000"/>
        <rFont val="Arial"/>
        <family val="2"/>
      </rPr>
      <t>- non può essere superiore a 30.000 euro</t>
    </r>
  </si>
  <si>
    <t>specificare</t>
  </si>
  <si>
    <t>LINEA: 2</t>
  </si>
  <si>
    <t>INVITO ALLA PRESENTAZIONE DI PROGETTI CULTURALI ANNO 2026 – 
AMBITO D “Patrimonio culturale - Attività e iniziative culturali” linee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</si>
</sst>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5D9F1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3" fillId="0" borderId="3" xfId="0" applyFont="1" applyBorder="1" applyProtection="1"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5" borderId="3" xfId="0" applyFont="1" applyFill="1" applyBorder="1" applyAlignment="1" applyProtection="1">
      <alignment horizontal="left" vertical="center"/>
      <protection locked="0"/>
    </xf>
    <xf numFmtId="0" fontId="3" fillId="5" borderId="3" xfId="0" applyFont="1" applyFill="1" applyBorder="1" applyAlignment="1" applyProtection="1">
      <alignment horizontal="left" vertical="center" wrapText="1"/>
      <protection locked="0"/>
    </xf>
    <xf numFmtId="164" fontId="2" fillId="0" borderId="3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 applyProtection="1">
      <alignment horizontal="center" vertical="center"/>
      <protection locked="0"/>
    </xf>
    <xf numFmtId="164" fontId="5" fillId="0" borderId="3" xfId="0" applyNumberFormat="1" applyFont="1" applyBorder="1" applyAlignment="1" applyProtection="1">
      <alignment horizontal="center" vertical="center"/>
      <protection locked="0"/>
    </xf>
    <xf numFmtId="164" fontId="2" fillId="2" borderId="3" xfId="0" applyNumberFormat="1" applyFont="1" applyFill="1" applyBorder="1" applyAlignment="1">
      <alignment horizontal="center" vertical="center"/>
    </xf>
    <xf numFmtId="164" fontId="2" fillId="0" borderId="3" xfId="0" applyNumberFormat="1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7" fillId="0" borderId="0" xfId="0" applyFont="1"/>
    <xf numFmtId="10" fontId="2" fillId="2" borderId="2" xfId="1" applyNumberFormat="1" applyFont="1" applyFill="1" applyBorder="1" applyAlignment="1" applyProtection="1">
      <alignment horizontal="center" vertical="center"/>
    </xf>
    <xf numFmtId="10" fontId="8" fillId="0" borderId="2" xfId="1" applyNumberFormat="1" applyFont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10" fontId="0" fillId="0" borderId="4" xfId="1" applyNumberFormat="1" applyFont="1" applyBorder="1" applyAlignment="1" applyProtection="1">
      <alignment horizontal="center" vertical="center"/>
    </xf>
    <xf numFmtId="0" fontId="7" fillId="0" borderId="0" xfId="0" applyFont="1" applyAlignment="1">
      <alignment horizontal="left" vertical="center"/>
    </xf>
    <xf numFmtId="0" fontId="3" fillId="4" borderId="3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5" borderId="3" xfId="0" applyFont="1" applyFill="1" applyBorder="1" applyAlignment="1" applyProtection="1">
      <alignment horizontal="left" vertical="top" wrapText="1"/>
      <protection locked="0"/>
    </xf>
    <xf numFmtId="0" fontId="5" fillId="5" borderId="3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0" fontId="2" fillId="3" borderId="2" xfId="0" applyFont="1" applyFill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5" fillId="0" borderId="3" xfId="0" applyFont="1" applyBorder="1" applyAlignment="1" applyProtection="1">
      <alignment horizontal="left" vertical="top" wrapText="1"/>
      <protection locked="0"/>
    </xf>
  </cellXfs>
  <cellStyles count="2">
    <cellStyle name="Normale" xfId="0" builtinId="0"/>
    <cellStyle name="Percentuale" xfId="1" builtinId="5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F0E2B-864E-4D3F-80DB-A9FBDC840E37}">
  <sheetPr>
    <pageSetUpPr fitToPage="1"/>
  </sheetPr>
  <dimension ref="A1:D56"/>
  <sheetViews>
    <sheetView tabSelected="1" topLeftCell="A43" zoomScaleNormal="100" workbookViewId="0">
      <selection activeCell="A3" sqref="A3:B3"/>
    </sheetView>
  </sheetViews>
  <sheetFormatPr defaultRowHeight="14.25" x14ac:dyDescent="0.45"/>
  <cols>
    <col min="1" max="1" width="79.86328125" customWidth="1"/>
    <col min="2" max="2" width="28.265625" customWidth="1"/>
    <col min="3" max="3" width="12.59765625" customWidth="1"/>
  </cols>
  <sheetData>
    <row r="1" spans="1:2" ht="29.25" customHeight="1" thickBot="1" x14ac:dyDescent="0.5">
      <c r="A1" s="30" t="s">
        <v>32</v>
      </c>
      <c r="B1" s="31"/>
    </row>
    <row r="2" spans="1:2" ht="27.75" customHeight="1" thickBot="1" x14ac:dyDescent="0.5">
      <c r="A2" s="32" t="s">
        <v>0</v>
      </c>
      <c r="B2" s="33"/>
    </row>
    <row r="3" spans="1:2" ht="33" customHeight="1" thickBot="1" x14ac:dyDescent="0.5">
      <c r="A3" s="32" t="s">
        <v>31</v>
      </c>
      <c r="B3" s="31"/>
    </row>
    <row r="4" spans="1:2" ht="32.25" customHeight="1" thickBot="1" x14ac:dyDescent="0.5">
      <c r="A4" s="30" t="s">
        <v>1</v>
      </c>
      <c r="B4" s="33"/>
    </row>
    <row r="5" spans="1:2" ht="14.65" thickBot="1" x14ac:dyDescent="0.5">
      <c r="A5" s="1" t="s">
        <v>2</v>
      </c>
      <c r="B5" s="1" t="s">
        <v>3</v>
      </c>
    </row>
    <row r="6" spans="1:2" ht="14.65" thickBot="1" x14ac:dyDescent="0.5">
      <c r="A6" s="2" t="s">
        <v>4</v>
      </c>
      <c r="B6" s="11">
        <f>SUM(B7:B15)</f>
        <v>0</v>
      </c>
    </row>
    <row r="7" spans="1:2" ht="14.65" thickBot="1" x14ac:dyDescent="0.5">
      <c r="A7" s="3" t="s">
        <v>5</v>
      </c>
      <c r="B7" s="12"/>
    </row>
    <row r="8" spans="1:2" ht="14.65" thickBot="1" x14ac:dyDescent="0.5">
      <c r="A8" s="3" t="s">
        <v>6</v>
      </c>
      <c r="B8" s="12"/>
    </row>
    <row r="9" spans="1:2" ht="14.65" thickBot="1" x14ac:dyDescent="0.5">
      <c r="A9" s="3" t="s">
        <v>7</v>
      </c>
      <c r="B9" s="12"/>
    </row>
    <row r="10" spans="1:2" ht="14.65" thickBot="1" x14ac:dyDescent="0.5">
      <c r="A10" s="3"/>
      <c r="B10" s="12"/>
    </row>
    <row r="11" spans="1:2" ht="14.65" thickBot="1" x14ac:dyDescent="0.5">
      <c r="A11" s="3"/>
      <c r="B11" s="12"/>
    </row>
    <row r="12" spans="1:2" ht="14.65" thickBot="1" x14ac:dyDescent="0.5">
      <c r="A12" s="3"/>
      <c r="B12" s="12"/>
    </row>
    <row r="13" spans="1:2" ht="14.65" thickBot="1" x14ac:dyDescent="0.5">
      <c r="A13" s="3"/>
      <c r="B13" s="12"/>
    </row>
    <row r="14" spans="1:2" ht="14.65" thickBot="1" x14ac:dyDescent="0.5">
      <c r="A14" s="3"/>
      <c r="B14" s="12"/>
    </row>
    <row r="15" spans="1:2" ht="14.65" thickBot="1" x14ac:dyDescent="0.5">
      <c r="A15" s="2"/>
      <c r="B15" s="1"/>
    </row>
    <row r="16" spans="1:2" ht="14.65" thickBot="1" x14ac:dyDescent="0.5">
      <c r="A16" s="7"/>
      <c r="B16" s="13"/>
    </row>
    <row r="17" spans="1:2" ht="14.65" thickBot="1" x14ac:dyDescent="0.5">
      <c r="A17" s="2" t="s">
        <v>8</v>
      </c>
      <c r="B17" s="11">
        <f>SUM(B18:B25)</f>
        <v>0</v>
      </c>
    </row>
    <row r="18" spans="1:2" ht="14.65" thickBot="1" x14ac:dyDescent="0.5">
      <c r="A18" s="4" t="s">
        <v>9</v>
      </c>
      <c r="B18" s="13"/>
    </row>
    <row r="19" spans="1:2" ht="14.65" thickBot="1" x14ac:dyDescent="0.5">
      <c r="A19" s="4" t="s">
        <v>10</v>
      </c>
      <c r="B19" s="13"/>
    </row>
    <row r="20" spans="1:2" ht="14.65" thickBot="1" x14ac:dyDescent="0.5">
      <c r="A20" s="4" t="s">
        <v>11</v>
      </c>
      <c r="B20" s="13"/>
    </row>
    <row r="21" spans="1:2" ht="14.65" thickBot="1" x14ac:dyDescent="0.5">
      <c r="A21" s="4"/>
      <c r="B21" s="13"/>
    </row>
    <row r="22" spans="1:2" ht="14.65" thickBot="1" x14ac:dyDescent="0.5">
      <c r="A22" s="4"/>
      <c r="B22" s="13"/>
    </row>
    <row r="23" spans="1:2" ht="14.65" thickBot="1" x14ac:dyDescent="0.5">
      <c r="A23" s="4"/>
      <c r="B23" s="13"/>
    </row>
    <row r="24" spans="1:2" ht="14.65" thickBot="1" x14ac:dyDescent="0.5">
      <c r="A24" s="4"/>
      <c r="B24" s="13"/>
    </row>
    <row r="25" spans="1:2" ht="14.65" thickBot="1" x14ac:dyDescent="0.5">
      <c r="A25" s="4"/>
      <c r="B25" s="13"/>
    </row>
    <row r="26" spans="1:2" ht="14.65" thickBot="1" x14ac:dyDescent="0.5">
      <c r="A26" s="5" t="s">
        <v>12</v>
      </c>
      <c r="B26" s="11">
        <f>SUM(B27:B31)</f>
        <v>0</v>
      </c>
    </row>
    <row r="27" spans="1:2" ht="14.65" thickBot="1" x14ac:dyDescent="0.5">
      <c r="A27" s="4" t="s">
        <v>13</v>
      </c>
      <c r="B27" s="13"/>
    </row>
    <row r="28" spans="1:2" ht="14.65" thickBot="1" x14ac:dyDescent="0.5">
      <c r="A28" s="4" t="s">
        <v>14</v>
      </c>
      <c r="B28" s="13"/>
    </row>
    <row r="29" spans="1:2" ht="14.65" thickBot="1" x14ac:dyDescent="0.5">
      <c r="A29" s="4" t="s">
        <v>11</v>
      </c>
      <c r="B29" s="13"/>
    </row>
    <row r="30" spans="1:2" ht="14.65" thickBot="1" x14ac:dyDescent="0.5">
      <c r="A30" s="4"/>
      <c r="B30" s="13"/>
    </row>
    <row r="31" spans="1:2" ht="14.65" thickBot="1" x14ac:dyDescent="0.5">
      <c r="A31" s="4"/>
      <c r="B31" s="13"/>
    </row>
    <row r="32" spans="1:2" ht="14.65" thickBot="1" x14ac:dyDescent="0.5">
      <c r="A32" s="5" t="s">
        <v>15</v>
      </c>
      <c r="B32" s="11">
        <f>SUM(B33:B38)</f>
        <v>0</v>
      </c>
    </row>
    <row r="33" spans="1:4" ht="14.65" thickBot="1" x14ac:dyDescent="0.5">
      <c r="A33" s="4" t="s">
        <v>16</v>
      </c>
      <c r="B33" s="12"/>
    </row>
    <row r="34" spans="1:4" ht="14.65" thickBot="1" x14ac:dyDescent="0.5">
      <c r="A34" s="4" t="s">
        <v>17</v>
      </c>
      <c r="B34" s="12"/>
    </row>
    <row r="35" spans="1:4" ht="14.65" thickBot="1" x14ac:dyDescent="0.5">
      <c r="A35" s="6" t="s">
        <v>18</v>
      </c>
      <c r="B35" s="12"/>
    </row>
    <row r="36" spans="1:4" ht="14.65" thickBot="1" x14ac:dyDescent="0.5">
      <c r="A36" s="4"/>
      <c r="B36" s="13"/>
    </row>
    <row r="37" spans="1:4" ht="14.65" thickBot="1" x14ac:dyDescent="0.5">
      <c r="A37" s="4"/>
      <c r="B37" s="13"/>
    </row>
    <row r="38" spans="1:4" ht="14.65" thickBot="1" x14ac:dyDescent="0.5">
      <c r="A38" s="4"/>
      <c r="B38" s="13"/>
    </row>
    <row r="39" spans="1:4" ht="14.65" thickBot="1" x14ac:dyDescent="0.5">
      <c r="A39" s="5" t="s">
        <v>19</v>
      </c>
      <c r="B39" s="11">
        <f>SUM(B40:B44)</f>
        <v>0</v>
      </c>
    </row>
    <row r="40" spans="1:4" ht="14.65" thickBot="1" x14ac:dyDescent="0.5">
      <c r="A40" s="4" t="s">
        <v>30</v>
      </c>
      <c r="B40" s="13"/>
    </row>
    <row r="41" spans="1:4" ht="14.65" thickBot="1" x14ac:dyDescent="0.5">
      <c r="A41" s="4"/>
      <c r="B41" s="13"/>
    </row>
    <row r="42" spans="1:4" ht="14.65" thickBot="1" x14ac:dyDescent="0.5">
      <c r="A42" s="4"/>
      <c r="B42" s="13"/>
    </row>
    <row r="43" spans="1:4" ht="14.65" thickBot="1" x14ac:dyDescent="0.5">
      <c r="A43" s="4"/>
      <c r="B43" s="13"/>
    </row>
    <row r="44" spans="1:4" ht="14.65" thickBot="1" x14ac:dyDescent="0.5">
      <c r="A44" s="7"/>
      <c r="B44" s="13"/>
    </row>
    <row r="45" spans="1:4" ht="14.65" thickBot="1" x14ac:dyDescent="0.5">
      <c r="A45" s="9" t="s">
        <v>28</v>
      </c>
      <c r="B45" s="11">
        <f>SUM(B6,B32,B17,B26,B39)</f>
        <v>0</v>
      </c>
      <c r="C45" s="17" t="str">
        <f>IF(B45=0,"",IF(B45&lt;15000,"ATTENZIONE, IL COSTO TOTALE DEL PROGETTO DEVE ESSERE DI ALMENO € 15.000!"," "))</f>
        <v/>
      </c>
    </row>
    <row r="46" spans="1:4" ht="14.65" thickBot="1" x14ac:dyDescent="0.5">
      <c r="A46" s="8" t="s">
        <v>20</v>
      </c>
      <c r="B46" s="14">
        <f>B32+B39</f>
        <v>0</v>
      </c>
      <c r="C46" s="18" t="str">
        <f>IF(B45&gt;0,B46/B45," ")</f>
        <v xml:space="preserve"> </v>
      </c>
      <c r="D46" s="17" t="str">
        <f>IF(B46=0,"",IF(C46&gt;30%,"ATTENZIONE, I COSTI DI PERSONALE E DI FUNZIONAMENTO DELLA STRUTTURA NON POSSONO ESSERE SUPERIORI AL 30%!"," "))</f>
        <v/>
      </c>
    </row>
    <row r="47" spans="1:4" ht="14.65" thickBot="1" x14ac:dyDescent="0.5">
      <c r="A47" s="7"/>
      <c r="B47" s="13"/>
    </row>
    <row r="48" spans="1:4" ht="26.65" thickBot="1" x14ac:dyDescent="0.5">
      <c r="A48" s="10" t="s">
        <v>29</v>
      </c>
      <c r="B48" s="15"/>
      <c r="C48" s="19" t="str">
        <f>IF(B45&gt;0,B48/B45," ")</f>
        <v xml:space="preserve"> </v>
      </c>
      <c r="D48" s="20" t="str">
        <f>IF(B48&gt;30000,"ATTENZIONE, IL CONTRIBUTO RICHIESTO NON PUO' ESSERE SUPERIORE A € 30.000,00!"," ")</f>
        <v xml:space="preserve"> </v>
      </c>
    </row>
    <row r="49" spans="1:4" ht="25.9" thickBot="1" x14ac:dyDescent="0.5">
      <c r="A49" s="10" t="s">
        <v>21</v>
      </c>
      <c r="B49" s="11">
        <f>B45-B48</f>
        <v>0</v>
      </c>
      <c r="C49" s="21" t="str">
        <f>IF(B45&gt;0,B49/B45," ")</f>
        <v xml:space="preserve"> </v>
      </c>
      <c r="D49" s="22" t="str">
        <f>IF(C49&lt;30%,"ATTENZIONE, LA QUOTA A CARICO DEL SOGGETTO PROPONENTE NON PUO' ESSERE INFERIORE AL 30%!"," ")</f>
        <v xml:space="preserve"> </v>
      </c>
    </row>
    <row r="50" spans="1:4" ht="14.65" thickBot="1" x14ac:dyDescent="0.5">
      <c r="A50" s="7"/>
      <c r="B50" s="16"/>
    </row>
    <row r="51" spans="1:4" ht="14.65" thickBot="1" x14ac:dyDescent="0.5">
      <c r="A51" s="34" t="s">
        <v>22</v>
      </c>
      <c r="B51" s="35"/>
    </row>
    <row r="52" spans="1:4" ht="30.75" customHeight="1" thickBot="1" x14ac:dyDescent="0.5">
      <c r="A52" s="36" t="s">
        <v>23</v>
      </c>
      <c r="B52" s="37"/>
    </row>
    <row r="53" spans="1:4" ht="72" customHeight="1" thickBot="1" x14ac:dyDescent="0.5">
      <c r="A53" s="23" t="s">
        <v>24</v>
      </c>
      <c r="B53" s="23"/>
    </row>
    <row r="54" spans="1:4" ht="36" customHeight="1" thickBot="1" x14ac:dyDescent="0.5">
      <c r="A54" s="24" t="s">
        <v>25</v>
      </c>
      <c r="B54" s="25"/>
    </row>
    <row r="55" spans="1:4" ht="52.5" customHeight="1" thickBot="1" x14ac:dyDescent="0.5">
      <c r="A55" s="26" t="s">
        <v>26</v>
      </c>
      <c r="B55" s="27"/>
    </row>
    <row r="56" spans="1:4" ht="60.75" customHeight="1" thickBot="1" x14ac:dyDescent="0.5">
      <c r="A56" s="28" t="s">
        <v>27</v>
      </c>
      <c r="B56" s="29"/>
    </row>
  </sheetData>
  <sheetProtection algorithmName="SHA-512" hashValue="bNx6KT9RX1KF+CdwqCgwdu5cMnEW1orypETG1OqUcWRJxgomGoFR2a49ea4ZJZDVjmWlb2OrcJg2ngO3Ib3rBw==" saltValue="8GTPehUn14Ke9ZdPYIvpVg==" spinCount="100000" sheet="1" objects="1" scenarios="1" insertRows="0"/>
  <mergeCells count="10">
    <mergeCell ref="A53:B53"/>
    <mergeCell ref="A54:B54"/>
    <mergeCell ref="A55:B55"/>
    <mergeCell ref="A56:B56"/>
    <mergeCell ref="A1:B1"/>
    <mergeCell ref="A2:B2"/>
    <mergeCell ref="A3:B3"/>
    <mergeCell ref="A4:B4"/>
    <mergeCell ref="A51:B51"/>
    <mergeCell ref="A52:B52"/>
  </mergeCells>
  <conditionalFormatting sqref="A56">
    <cfRule type="expression" dxfId="7" priority="7" stopIfTrue="1">
      <formula>($B$32+$B$39)&gt;($B$45*0.3)</formula>
    </cfRule>
  </conditionalFormatting>
  <conditionalFormatting sqref="A32:B32">
    <cfRule type="expression" dxfId="6" priority="9" stopIfTrue="1">
      <formula>($B$32+$B$39)&gt;($B$45*0.3)</formula>
    </cfRule>
  </conditionalFormatting>
  <conditionalFormatting sqref="A39:B39 A46:C46 A54">
    <cfRule type="expression" dxfId="5" priority="6" stopIfTrue="1">
      <formula>($B$32+$B$39)&gt;($B$45*0.3)</formula>
    </cfRule>
  </conditionalFormatting>
  <conditionalFormatting sqref="B48">
    <cfRule type="expression" dxfId="4" priority="8">
      <formula>$B$48&gt;35000</formula>
    </cfRule>
  </conditionalFormatting>
  <conditionalFormatting sqref="B48:B49">
    <cfRule type="expression" dxfId="3" priority="10" stopIfTrue="1">
      <formula>$B$48&gt;($B$45*0.7)</formula>
    </cfRule>
  </conditionalFormatting>
  <conditionalFormatting sqref="B49">
    <cfRule type="expression" dxfId="2" priority="3">
      <formula>C$49&lt;30%</formula>
    </cfRule>
  </conditionalFormatting>
  <conditionalFormatting sqref="C48">
    <cfRule type="expression" dxfId="1" priority="1">
      <formula>$C$48&gt;70%</formula>
    </cfRule>
  </conditionalFormatting>
  <conditionalFormatting sqref="C49">
    <cfRule type="expression" dxfId="0" priority="2">
      <formula>$C$49&lt;30%</formula>
    </cfRule>
  </conditionalFormatting>
  <pageMargins left="0.25" right="0.25" top="0.75" bottom="0.75" header="0.3" footer="0.3"/>
  <pageSetup paperSize="9" scale="4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Jacopo Mele</dc:creator>
  <cp:lastModifiedBy>Guido Cargnoni</cp:lastModifiedBy>
  <cp:lastPrinted>2025-03-14T11:42:21Z</cp:lastPrinted>
  <dcterms:created xsi:type="dcterms:W3CDTF">2025-03-14T08:31:40Z</dcterms:created>
  <dcterms:modified xsi:type="dcterms:W3CDTF">2026-03-03T08:48:40Z</dcterms:modified>
</cp:coreProperties>
</file>